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10125 ЭП 1\"/>
    </mc:Choice>
  </mc:AlternateContent>
  <xr:revisionPtr revIDLastSave="0" documentId="13_ncr:1_{5030E1E3-B8AD-4E4E-8D83-58CDBCA0776B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1" i="1"/>
  <c r="D40" i="1"/>
  <c r="D39" i="1"/>
  <c r="D38" i="1"/>
  <c r="D37" i="1"/>
  <c r="D36" i="1"/>
  <c r="D35" i="1"/>
  <c r="D34" i="1"/>
  <c r="D31" i="1"/>
  <c r="D30" i="1"/>
  <c r="D29" i="1"/>
  <c r="D28" i="1"/>
  <c r="D25" i="1"/>
  <c r="D24" i="1"/>
  <c r="D23" i="1"/>
  <c r="D21" i="1"/>
  <c r="D20" i="1"/>
  <c r="D19" i="1"/>
  <c r="D17" i="1"/>
  <c r="D16" i="1"/>
  <c r="D15" i="1"/>
  <c r="D13" i="1"/>
  <c r="F50" i="1" l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1" i="1"/>
  <c r="H31" i="1" s="1"/>
  <c r="F30" i="1"/>
  <c r="H30" i="1" s="1"/>
  <c r="F29" i="1"/>
  <c r="H29" i="1" s="1"/>
  <c r="F28" i="1"/>
  <c r="H28" i="1" s="1"/>
  <c r="F25" i="1"/>
  <c r="H25" i="1" s="1"/>
  <c r="F24" i="1"/>
  <c r="H24" i="1" s="1"/>
  <c r="F23" i="1"/>
  <c r="H23" i="1" s="1"/>
  <c r="F21" i="1"/>
  <c r="H21" i="1" s="1"/>
  <c r="F20" i="1"/>
  <c r="H20" i="1" s="1"/>
  <c r="F19" i="1"/>
  <c r="H19" i="1" s="1"/>
  <c r="F17" i="1"/>
  <c r="H17" i="1" s="1"/>
  <c r="F16" i="1"/>
  <c r="H16" i="1" s="1"/>
  <c r="F15" i="1"/>
  <c r="H15" i="1" s="1"/>
  <c r="F13" i="1"/>
  <c r="H13" i="1" s="1"/>
</calcChain>
</file>

<file path=xl/sharedStrings.xml><?xml version="1.0" encoding="utf-8"?>
<sst xmlns="http://schemas.openxmlformats.org/spreadsheetml/2006/main" count="242" uniqueCount="127">
  <si>
    <t>Ведомость поставки материалов/оборудования по тендеру</t>
  </si>
  <si>
    <t>РД № Д002415210000-Р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</si>
  <si>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</si>
  <si>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</si>
  <si>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</si>
  <si>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</si>
  <si>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</si>
  <si>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</si>
  <si>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</si>
  <si>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</si>
  <si>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</si>
  <si>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</si>
  <si>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</si>
  <si>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Проект</t>
  </si>
  <si>
    <t>Код НСИ</t>
  </si>
  <si>
    <t>Код ТМЦ</t>
  </si>
  <si>
    <t>ТМЦ</t>
  </si>
  <si>
    <t>Кол-во</t>
  </si>
  <si>
    <t>ЕИ</t>
  </si>
  <si>
    <t>Приме-чание</t>
  </si>
  <si>
    <t>Резерви-рование</t>
  </si>
  <si>
    <t>Поз.</t>
  </si>
  <si>
    <t>Тех. заявка</t>
  </si>
  <si>
    <t>Заявка</t>
  </si>
  <si>
    <t>Поз</t>
  </si>
  <si>
    <t>Заказчиком (кол-во)</t>
  </si>
  <si>
    <t>Подрядчиком (кол-во)</t>
  </si>
  <si>
    <t>Генеральный план (РД № Д002415210000-Р-ГП-03-Ч)</t>
  </si>
  <si>
    <t>Подготовительные работы</t>
  </si>
  <si>
    <t>Песок строительный средней крупности</t>
  </si>
  <si>
    <t>м3</t>
  </si>
  <si>
    <t>ЮКБ00037196</t>
  </si>
  <si>
    <t>1100055576</t>
  </si>
  <si>
    <t>Песок средней крупности ГОСТ 8736-14</t>
  </si>
  <si>
    <t>М3</t>
  </si>
  <si>
    <t>Автодорога (тип № 1, S=3479м2)</t>
  </si>
  <si>
    <t>Щебень М 1200, фр. 40-70мм</t>
  </si>
  <si>
    <t>ЮКБ00039001</t>
  </si>
  <si>
    <t>1100045506</t>
  </si>
  <si>
    <t>ЩЕБЕНЬ ГРАНИТНЫЙ 40-70 М 1200</t>
  </si>
  <si>
    <t>Щебень М 1200, фр. 10-20мм</t>
  </si>
  <si>
    <t>ЮКБ00039004</t>
  </si>
  <si>
    <t>1100082313</t>
  </si>
  <si>
    <t>Щебень гранитный 10...20 М1200</t>
  </si>
  <si>
    <t>Площадка (тип № 2, S=1012м2)</t>
  </si>
  <si>
    <t>Щебень М 600, фр. 20-40мм</t>
  </si>
  <si>
    <t>ЮКБ00039027</t>
  </si>
  <si>
    <t>1100044673</t>
  </si>
  <si>
    <t>Щебень известковый 20...40 М600</t>
  </si>
  <si>
    <t>Щебень М 600, фр. 10-20мм</t>
  </si>
  <si>
    <t>ЮКБ00047767</t>
  </si>
  <si>
    <t>1100082312</t>
  </si>
  <si>
    <t>Щебень известковый 10...20 М600</t>
  </si>
  <si>
    <t>Геотекстиль 300г/м2 (1012*1,1=1113,2м2)</t>
  </si>
  <si>
    <t>м2</t>
  </si>
  <si>
    <t>ЮКБ00082075</t>
  </si>
  <si>
    <t>1100080550</t>
  </si>
  <si>
    <t>Волокно полиэфирное неткан. 300 г/м2</t>
  </si>
  <si>
    <t>М2</t>
  </si>
  <si>
    <t>Тротуар (тип №3, S=94м2)</t>
  </si>
  <si>
    <t>Цемент М 400</t>
  </si>
  <si>
    <t>кг</t>
  </si>
  <si>
    <t>ЮКБ00102501</t>
  </si>
  <si>
    <t>1100083871</t>
  </si>
  <si>
    <t>Цемент ПЦ 400 М400</t>
  </si>
  <si>
    <t>Т</t>
  </si>
  <si>
    <t>Плитка бетонная тротуарная 6К.7 (габ. Размер. 0,5х0,5х0,07м) по ГОСТ 17608-2017</t>
  </si>
  <si>
    <t>шт</t>
  </si>
  <si>
    <t>ЮКБ009910</t>
  </si>
  <si>
    <t>ЮКБ00082595</t>
  </si>
  <si>
    <t>1100058185</t>
  </si>
  <si>
    <t>Плита тротуарная 6К.7 500x500x70</t>
  </si>
  <si>
    <t>ШТ</t>
  </si>
  <si>
    <t>Архитектурно-строительные решения (РД № Д002415210000-Р-АС-03-Ч)</t>
  </si>
  <si>
    <t>Основание под КРУМ и УКРМ</t>
  </si>
  <si>
    <t>Щебень М 600, фр. 20-40мм (основание)</t>
  </si>
  <si>
    <t>Щебень М 600, фр. 20-40мм (под фундамент)</t>
  </si>
  <si>
    <t>Плита ж/б 1П.18.15, ГОСТ 21924.0-84</t>
  </si>
  <si>
    <t>ЮКБ009912</t>
  </si>
  <si>
    <t>ЮКБ00033271</t>
  </si>
  <si>
    <t>1100070555</t>
  </si>
  <si>
    <t>Плита ж/б 1П 18-15-30 1750x1500x160</t>
  </si>
  <si>
    <t>Плита ж/б ПДН-14, ГОСТ Р56600-2015</t>
  </si>
  <si>
    <t>ЮКБ00095349</t>
  </si>
  <si>
    <t>1100080506</t>
  </si>
  <si>
    <t>Плита ж/б ПДНм АV 6000x2000x140</t>
  </si>
  <si>
    <t>Рамная конструкция КРУМ и УКРМ (POV18210007-КР)</t>
  </si>
  <si>
    <t>Рамная конструкция под КРУМ-10кВ</t>
  </si>
  <si>
    <t>Двутавр стальной горячекатаный из стали Ст3сп, 20Б1 L=50м по ГОСТ Р 57837-2017</t>
  </si>
  <si>
    <t>т</t>
  </si>
  <si>
    <t>ЮКБ009909</t>
  </si>
  <si>
    <t>ЮКБ00050986</t>
  </si>
  <si>
    <t>1100072832</t>
  </si>
  <si>
    <t>Двутавр 20Б1 ГОСТ Р 57837-17</t>
  </si>
  <si>
    <t>Труба стальная квадратного сечения 100х100х5мм L=67м</t>
  </si>
  <si>
    <t>ЮКБ00051671</t>
  </si>
  <si>
    <t>1100057347</t>
  </si>
  <si>
    <t>Труба 100x100x5 ст.3 ГОСТ 30245-03</t>
  </si>
  <si>
    <t>Труба стальная квадратного сечения 40х40х4мм L=50м</t>
  </si>
  <si>
    <t>ЮКБ00102206</t>
  </si>
  <si>
    <t>1100083707</t>
  </si>
  <si>
    <t>Труба 40х40x4 ст.3 ГОСТ 8639-82</t>
  </si>
  <si>
    <t>Лист 10 S=1,95м2 горячекатаный ГОСТ 19903-74  из стали марки Ст3сп ГОСТ 14637-89</t>
  </si>
  <si>
    <t>ЮКБ00051391</t>
  </si>
  <si>
    <t>1100084293</t>
  </si>
  <si>
    <t>Лист 10x1500x6000 ст.3 ГОСТ 19903-15</t>
  </si>
  <si>
    <t>Сталь угловая равнополочная горячекатаная 40х4мм, L=11м ГОСТ 8509-93</t>
  </si>
  <si>
    <t>ЮКБ00050898</t>
  </si>
  <si>
    <t>1100080292</t>
  </si>
  <si>
    <t>Уголок метал. 40х40х5 ст.3 ГОСТ 8509-93</t>
  </si>
  <si>
    <t>Анкерный болт с гайкой М12 / 20х130</t>
  </si>
  <si>
    <t>Эмаль ПФ-115 перхлорвиниловая серая RAL7045</t>
  </si>
  <si>
    <t>Грунтовка ХС-010 по металлу серая RAL8012</t>
  </si>
  <si>
    <t>Рамная конструкция под УКРМ-10кВ</t>
  </si>
  <si>
    <t>Двутавр стальной горячекатаный из стали Ст3сп, 20Б1 L=22м по ГОСТ Р 57837-2017</t>
  </si>
  <si>
    <t>Труба стальная квадратного сечения 100х100х5мм L=38м</t>
  </si>
  <si>
    <t>Труба стальная квадратного сечения 40х40х4мм L=28м</t>
  </si>
  <si>
    <t>Сталь угловая равнополочная горячекатаная 40х4мм, L=8м ГОСТ 8509-93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</si>
  <si>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</si>
  <si>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</si>
  <si>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</si>
  <si>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</si>
  <si>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</si>
  <si>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 xml:space="preserve">июль 2025 </t>
  </si>
  <si>
    <t>Приложение 4 (тендер 2025 г.)</t>
  </si>
  <si>
    <t>Выполнение строительно-монтажных работ по объекту капитального строительства "Обустройство Патраковского нефтяного месторождения. ПС 35/10кВ "Патраки"</t>
  </si>
  <si>
    <t>"Обустройство Патраковского нефтяного месторождения. ПС 35/10кВ "Патраки"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</si>
</sst>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2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7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49" fontId="1" fillId="0" borderId="0" xfId="0" applyNumberFormat="1" applyFont="1" applyFill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/>
    <xf numFmtId="49" fontId="8" fillId="0" borderId="0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Y58"/>
  <sheetViews>
    <sheetView tabSelected="1" workbookViewId="0">
      <selection sqref="A1:L1"/>
    </sheetView>
  </sheetViews>
  <sheetFormatPr defaultRowHeight="14" outlineLevelCol="1" x14ac:dyDescent="0.3"/>
  <cols>
    <col min="1" max="1" width="7.26953125" style="18" customWidth="1"/>
    <col min="2" max="2" width="55.7265625" style="16" customWidth="1"/>
    <col min="3" max="3" width="7.7265625" style="14" customWidth="1"/>
    <col min="4" max="4" width="12.54296875" style="15" customWidth="1" outlineLevel="1"/>
    <col min="5" max="5" width="12.54296875" style="1" customWidth="1" outlineLevel="1"/>
    <col min="6" max="6" width="12.54296875" style="16" customWidth="1" outlineLevel="1"/>
    <col min="7" max="7" width="10.54296875" style="17" customWidth="1"/>
    <col min="8" max="8" width="14.26953125" style="16" customWidth="1" outlineLevel="1"/>
    <col min="9" max="9" width="13.7265625" style="16" customWidth="1"/>
    <col min="10" max="10" width="14.453125" style="1" customWidth="1"/>
    <col min="11" max="11" width="11.54296875" style="16" customWidth="1"/>
    <col min="12" max="12" width="13" style="54" customWidth="1"/>
    <col min="13" max="13" width="10.26953125" style="18" hidden="1" customWidth="1" outlineLevel="1"/>
    <col min="14" max="14" width="14" style="18" hidden="1" customWidth="1" outlineLevel="1"/>
    <col min="15" max="15" width="11.26953125" style="18" hidden="1" customWidth="1" outlineLevel="1"/>
    <col min="16" max="16" width="26" style="18" hidden="1" customWidth="1" outlineLevel="1"/>
    <col min="17" max="17" width="8.7265625" style="18" hidden="1" customWidth="1" outlineLevel="1"/>
    <col min="18" max="18" width="5.453125" style="18" hidden="1" customWidth="1" outlineLevel="1"/>
    <col min="19" max="19" width="10.453125" style="18" hidden="1" customWidth="1" outlineLevel="1"/>
    <col min="20" max="20" width="9.54296875" style="18" hidden="1" customWidth="1" outlineLevel="1"/>
    <col min="21" max="21" width="5.26953125" style="18" hidden="1" customWidth="1" outlineLevel="1"/>
    <col min="22" max="22" width="9.7265625" style="18" hidden="1" customWidth="1" outlineLevel="1"/>
    <col min="23" max="23" width="5.26953125" style="18" hidden="1" customWidth="1" outlineLevel="1"/>
    <col min="24" max="24" width="11.26953125" style="18" hidden="1" customWidth="1" outlineLevel="1"/>
    <col min="25" max="25" width="5.26953125" style="18" hidden="1" customWidth="1"/>
  </cols>
  <sheetData>
    <row r="1" spans="1:25" ht="16.5" x14ac:dyDescent="0.35">
      <c r="A1" s="72" t="s">
        <v>124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5" ht="16.5" x14ac:dyDescent="0.35">
      <c r="A2" s="2" t="s">
        <v>0</v>
      </c>
    </row>
    <row r="3" spans="1:25" ht="36" customHeight="1" x14ac:dyDescent="0.3">
      <c r="A3" s="24" t="s">
        <v>125</v>
      </c>
    </row>
    <row r="4" spans="1:25" ht="16.5" x14ac:dyDescent="0.3">
      <c r="A4" s="24" t="s">
        <v>1</v>
      </c>
      <c r="C4" s="24"/>
      <c r="E4" s="24"/>
      <c r="G4" s="24"/>
    </row>
    <row r="5" spans="1:25" ht="16.5" x14ac:dyDescent="0.3">
      <c r="B5" s="22"/>
      <c r="C5" s="23"/>
      <c r="D5" s="22"/>
      <c r="E5" s="22"/>
      <c r="F5" s="22"/>
      <c r="G5" s="22"/>
      <c r="H5" s="22"/>
      <c r="I5" s="22"/>
      <c r="J5" s="22"/>
      <c r="K5" s="22"/>
      <c r="L5" s="55"/>
      <c r="S5" s="1"/>
      <c r="T5" s="25"/>
      <c r="U5" s="25"/>
      <c r="V5" s="25"/>
      <c r="W5" s="25"/>
      <c r="X5" s="25"/>
    </row>
    <row r="6" spans="1:25" ht="5.25" customHeight="1" x14ac:dyDescent="0.35">
      <c r="A6" s="2"/>
      <c r="S6" s="1"/>
    </row>
    <row r="7" spans="1:25" ht="37.5" customHeight="1" x14ac:dyDescent="0.25">
      <c r="A7" s="65" t="s">
        <v>2</v>
      </c>
      <c r="B7" s="66" t="s">
        <v>3</v>
      </c>
      <c r="C7" s="65" t="s">
        <v>4</v>
      </c>
      <c r="D7" s="68" t="s">
        <v>5</v>
      </c>
      <c r="E7" s="69" t="s">
        <v>6</v>
      </c>
      <c r="F7" s="65" t="s">
        <v>7</v>
      </c>
      <c r="G7" s="71" t="s">
        <v>8</v>
      </c>
      <c r="H7" s="65" t="s">
        <v>9</v>
      </c>
      <c r="I7" s="65" t="s">
        <v>10</v>
      </c>
      <c r="J7" s="65"/>
      <c r="K7" s="65" t="s">
        <v>11</v>
      </c>
      <c r="L7" s="70" t="s">
        <v>12</v>
      </c>
      <c r="M7" s="63" t="s">
        <v>13</v>
      </c>
      <c r="N7" s="63" t="s">
        <v>14</v>
      </c>
      <c r="O7" s="63" t="s">
        <v>15</v>
      </c>
      <c r="P7" s="63" t="s">
        <v>16</v>
      </c>
      <c r="Q7" s="63" t="s">
        <v>17</v>
      </c>
      <c r="R7" s="63" t="s">
        <v>18</v>
      </c>
      <c r="S7" s="63" t="s">
        <v>19</v>
      </c>
      <c r="T7" s="63" t="s">
        <v>20</v>
      </c>
      <c r="U7" s="63" t="s">
        <v>21</v>
      </c>
      <c r="V7" s="63" t="s">
        <v>22</v>
      </c>
      <c r="W7" s="63" t="s">
        <v>21</v>
      </c>
      <c r="X7" s="63" t="s">
        <v>23</v>
      </c>
      <c r="Y7" s="63" t="s">
        <v>24</v>
      </c>
    </row>
    <row r="8" spans="1:25" ht="38.25" customHeight="1" x14ac:dyDescent="0.25">
      <c r="A8" s="65"/>
      <c r="B8" s="67"/>
      <c r="C8" s="65"/>
      <c r="D8" s="68"/>
      <c r="E8" s="69"/>
      <c r="F8" s="65"/>
      <c r="G8" s="71"/>
      <c r="H8" s="65"/>
      <c r="I8" s="33" t="s">
        <v>25</v>
      </c>
      <c r="J8" s="33" t="s">
        <v>26</v>
      </c>
      <c r="K8" s="65"/>
      <c r="L8" s="70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x14ac:dyDescent="0.25">
      <c r="A9" s="3">
        <v>1</v>
      </c>
      <c r="B9" s="33">
        <v>2</v>
      </c>
      <c r="C9" s="3">
        <v>3</v>
      </c>
      <c r="D9" s="33">
        <v>4</v>
      </c>
      <c r="E9" s="3">
        <v>5</v>
      </c>
      <c r="F9" s="33">
        <v>6</v>
      </c>
      <c r="G9" s="3">
        <v>7</v>
      </c>
      <c r="H9" s="33">
        <v>8</v>
      </c>
      <c r="I9" s="3">
        <v>9</v>
      </c>
      <c r="J9" s="33">
        <v>10</v>
      </c>
      <c r="K9" s="3">
        <v>11</v>
      </c>
      <c r="L9" s="53">
        <v>12</v>
      </c>
      <c r="M9" s="3">
        <v>13</v>
      </c>
      <c r="N9" s="33">
        <v>14</v>
      </c>
      <c r="O9" s="3">
        <v>15</v>
      </c>
      <c r="P9" s="33">
        <v>16</v>
      </c>
      <c r="Q9" s="3">
        <v>17</v>
      </c>
      <c r="R9" s="33">
        <v>18</v>
      </c>
      <c r="S9" s="3">
        <v>19</v>
      </c>
      <c r="T9" s="33">
        <v>20</v>
      </c>
      <c r="U9" s="3">
        <v>21</v>
      </c>
      <c r="V9" s="33">
        <v>22</v>
      </c>
      <c r="W9" s="3">
        <v>23</v>
      </c>
      <c r="X9" s="33">
        <v>24</v>
      </c>
      <c r="Y9" s="3">
        <v>25</v>
      </c>
    </row>
    <row r="10" spans="1:25" ht="45.75" customHeight="1" x14ac:dyDescent="0.25">
      <c r="A10" s="39">
        <v>1</v>
      </c>
      <c r="B10" s="34" t="s">
        <v>126</v>
      </c>
      <c r="C10" s="35"/>
      <c r="D10" s="35"/>
      <c r="E10" s="35"/>
      <c r="F10" s="36"/>
      <c r="G10" s="36"/>
      <c r="H10" s="35"/>
      <c r="I10" s="35"/>
      <c r="J10" s="35"/>
      <c r="K10" s="35"/>
      <c r="L10" s="56"/>
      <c r="M10" s="37"/>
      <c r="N10" s="29"/>
      <c r="O10" s="29"/>
      <c r="P10" s="30"/>
      <c r="Q10" s="38"/>
      <c r="R10" s="30"/>
      <c r="S10" s="31"/>
      <c r="T10" s="31"/>
      <c r="U10" s="31"/>
      <c r="V10" s="31"/>
      <c r="W10" s="31"/>
      <c r="X10" s="31"/>
      <c r="Y10" s="32"/>
    </row>
    <row r="11" spans="1:25" ht="39.75" customHeight="1" x14ac:dyDescent="0.25">
      <c r="A11" s="39">
        <v>2</v>
      </c>
      <c r="B11" s="40" t="s">
        <v>27</v>
      </c>
      <c r="C11" s="35"/>
      <c r="D11" s="41"/>
      <c r="E11" s="41"/>
      <c r="F11" s="41"/>
      <c r="G11" s="41"/>
      <c r="H11" s="41"/>
      <c r="I11" s="41"/>
      <c r="J11" s="41"/>
      <c r="K11" s="41"/>
      <c r="L11" s="56"/>
      <c r="M11" s="37"/>
      <c r="N11" s="30"/>
      <c r="O11" s="30"/>
      <c r="P11" s="30"/>
      <c r="Q11" s="38"/>
      <c r="R11" s="30"/>
      <c r="S11" s="32"/>
      <c r="T11" s="32"/>
      <c r="U11" s="32"/>
      <c r="V11" s="32"/>
      <c r="W11" s="32"/>
      <c r="X11" s="32"/>
      <c r="Y11" s="32"/>
    </row>
    <row r="12" spans="1:25" ht="21.75" customHeight="1" x14ac:dyDescent="0.25">
      <c r="A12" s="42">
        <v>3</v>
      </c>
      <c r="B12" s="42" t="s">
        <v>28</v>
      </c>
      <c r="C12" s="35"/>
      <c r="D12" s="41"/>
      <c r="E12" s="41"/>
      <c r="F12" s="41"/>
      <c r="G12" s="41"/>
      <c r="H12" s="41"/>
      <c r="I12" s="41"/>
      <c r="J12" s="41"/>
      <c r="K12" s="41"/>
      <c r="L12" s="56"/>
      <c r="M12" s="37"/>
      <c r="N12" s="30"/>
      <c r="O12" s="30"/>
      <c r="P12" s="30"/>
      <c r="Q12" s="38"/>
      <c r="R12" s="30"/>
      <c r="S12" s="32"/>
      <c r="T12" s="32"/>
      <c r="U12" s="32"/>
      <c r="V12" s="32"/>
      <c r="W12" s="32"/>
      <c r="X12" s="32"/>
      <c r="Y12" s="32"/>
    </row>
    <row r="13" spans="1:25" ht="26" x14ac:dyDescent="0.25">
      <c r="A13" s="44">
        <v>4</v>
      </c>
      <c r="B13" s="45" t="s">
        <v>29</v>
      </c>
      <c r="C13" s="46" t="s">
        <v>30</v>
      </c>
      <c r="D13" s="50">
        <f>E13</f>
        <v>1050</v>
      </c>
      <c r="E13" s="49">
        <v>1050</v>
      </c>
      <c r="F13" s="48">
        <f>E13*1.2</f>
        <v>1260</v>
      </c>
      <c r="G13" s="51">
        <v>9264.2000000000007</v>
      </c>
      <c r="H13" s="48">
        <f>F13*G13</f>
        <v>11672892</v>
      </c>
      <c r="I13" s="51">
        <v>9264.2000000000007</v>
      </c>
      <c r="J13" s="51"/>
      <c r="K13" s="51"/>
      <c r="L13" s="57" t="s">
        <v>123</v>
      </c>
      <c r="M13" s="45"/>
      <c r="N13" s="43" t="s">
        <v>31</v>
      </c>
      <c r="O13" s="43" t="s">
        <v>32</v>
      </c>
      <c r="P13" s="43" t="s">
        <v>33</v>
      </c>
      <c r="Q13" s="52">
        <v>9264.2000000000007</v>
      </c>
      <c r="R13" s="43" t="s">
        <v>34</v>
      </c>
      <c r="S13" s="47"/>
      <c r="T13" s="47"/>
      <c r="U13" s="47"/>
      <c r="V13" s="43"/>
      <c r="W13" s="43"/>
      <c r="X13" s="47"/>
      <c r="Y13" s="47"/>
    </row>
    <row r="14" spans="1:25" ht="21.75" customHeight="1" x14ac:dyDescent="0.25">
      <c r="A14" s="42">
        <v>5</v>
      </c>
      <c r="B14" s="42" t="s">
        <v>35</v>
      </c>
      <c r="C14" s="35"/>
      <c r="D14" s="41"/>
      <c r="E14" s="41"/>
      <c r="F14" s="41"/>
      <c r="G14" s="41"/>
      <c r="H14" s="41"/>
      <c r="I14" s="41"/>
      <c r="J14" s="41"/>
      <c r="K14" s="41"/>
      <c r="L14" s="57"/>
      <c r="M14" s="37"/>
      <c r="N14" s="30"/>
      <c r="O14" s="30"/>
      <c r="P14" s="30"/>
      <c r="Q14" s="38"/>
      <c r="R14" s="30"/>
      <c r="S14" s="32"/>
      <c r="T14" s="32"/>
      <c r="U14" s="32"/>
      <c r="V14" s="32"/>
      <c r="W14" s="32"/>
      <c r="X14" s="32"/>
      <c r="Y14" s="32"/>
    </row>
    <row r="15" spans="1:25" ht="26" x14ac:dyDescent="0.25">
      <c r="A15" s="44">
        <v>6</v>
      </c>
      <c r="B15" s="45" t="s">
        <v>29</v>
      </c>
      <c r="C15" s="46" t="s">
        <v>30</v>
      </c>
      <c r="D15" s="50">
        <f t="shared" ref="D15:D50" si="0">E15</f>
        <v>1050</v>
      </c>
      <c r="E15" s="49">
        <v>1050</v>
      </c>
      <c r="F15" s="48">
        <f>E15*1.2</f>
        <v>1260</v>
      </c>
      <c r="G15" s="51">
        <v>1148.4000000000001</v>
      </c>
      <c r="H15" s="48">
        <f>F15*G15</f>
        <v>1446984</v>
      </c>
      <c r="I15" s="51">
        <v>1148.4000000000001</v>
      </c>
      <c r="J15" s="51"/>
      <c r="K15" s="51"/>
      <c r="L15" s="57" t="s">
        <v>123</v>
      </c>
      <c r="M15" s="45"/>
      <c r="N15" s="43" t="s">
        <v>31</v>
      </c>
      <c r="O15" s="43" t="s">
        <v>32</v>
      </c>
      <c r="P15" s="43" t="s">
        <v>33</v>
      </c>
      <c r="Q15" s="52">
        <v>1148.4000000000001</v>
      </c>
      <c r="R15" s="43" t="s">
        <v>34</v>
      </c>
      <c r="S15" s="47"/>
      <c r="T15" s="47"/>
      <c r="U15" s="47"/>
      <c r="V15" s="43"/>
      <c r="W15" s="43"/>
      <c r="X15" s="47"/>
      <c r="Y15" s="47"/>
    </row>
    <row r="16" spans="1:25" ht="26" x14ac:dyDescent="0.25">
      <c r="A16" s="44">
        <v>7</v>
      </c>
      <c r="B16" s="45" t="s">
        <v>36</v>
      </c>
      <c r="C16" s="46" t="s">
        <v>30</v>
      </c>
      <c r="D16" s="50">
        <f t="shared" si="0"/>
        <v>4540</v>
      </c>
      <c r="E16" s="49">
        <v>4540</v>
      </c>
      <c r="F16" s="48">
        <f>E16*1.2</f>
        <v>5448</v>
      </c>
      <c r="G16" s="51">
        <v>1131</v>
      </c>
      <c r="H16" s="48">
        <f>F16*G16</f>
        <v>6161688</v>
      </c>
      <c r="I16" s="51">
        <v>1131</v>
      </c>
      <c r="J16" s="51"/>
      <c r="K16" s="51"/>
      <c r="L16" s="57" t="s">
        <v>123</v>
      </c>
      <c r="M16" s="45"/>
      <c r="N16" s="43" t="s">
        <v>37</v>
      </c>
      <c r="O16" s="43" t="s">
        <v>38</v>
      </c>
      <c r="P16" s="43" t="s">
        <v>39</v>
      </c>
      <c r="Q16" s="52">
        <v>1131</v>
      </c>
      <c r="R16" s="43" t="s">
        <v>34</v>
      </c>
      <c r="S16" s="47"/>
      <c r="T16" s="47"/>
      <c r="U16" s="47"/>
      <c r="V16" s="43"/>
      <c r="W16" s="43"/>
      <c r="X16" s="47"/>
      <c r="Y16" s="47"/>
    </row>
    <row r="17" spans="1:25" ht="26" x14ac:dyDescent="0.25">
      <c r="A17" s="44">
        <v>8</v>
      </c>
      <c r="B17" s="45" t="s">
        <v>40</v>
      </c>
      <c r="C17" s="46" t="s">
        <v>30</v>
      </c>
      <c r="D17" s="50">
        <f t="shared" si="0"/>
        <v>4540</v>
      </c>
      <c r="E17" s="49">
        <v>4540</v>
      </c>
      <c r="F17" s="48">
        <f>E17*1.2</f>
        <v>5448</v>
      </c>
      <c r="G17" s="51">
        <v>67.8</v>
      </c>
      <c r="H17" s="48">
        <f>F17*G17</f>
        <v>369374.39999999997</v>
      </c>
      <c r="I17" s="51">
        <v>67.8</v>
      </c>
      <c r="J17" s="51"/>
      <c r="K17" s="51"/>
      <c r="L17" s="57" t="s">
        <v>123</v>
      </c>
      <c r="M17" s="45"/>
      <c r="N17" s="43" t="s">
        <v>41</v>
      </c>
      <c r="O17" s="43" t="s">
        <v>42</v>
      </c>
      <c r="P17" s="43" t="s">
        <v>43</v>
      </c>
      <c r="Q17" s="52">
        <v>67.8</v>
      </c>
      <c r="R17" s="43" t="s">
        <v>34</v>
      </c>
      <c r="S17" s="47"/>
      <c r="T17" s="47"/>
      <c r="U17" s="47"/>
      <c r="V17" s="43"/>
      <c r="W17" s="43"/>
      <c r="X17" s="47"/>
      <c r="Y17" s="47"/>
    </row>
    <row r="18" spans="1:25" ht="21.75" customHeight="1" x14ac:dyDescent="0.25">
      <c r="A18" s="42">
        <v>9</v>
      </c>
      <c r="B18" s="42" t="s">
        <v>44</v>
      </c>
      <c r="C18" s="35"/>
      <c r="D18" s="41"/>
      <c r="E18" s="41"/>
      <c r="F18" s="41"/>
      <c r="G18" s="41"/>
      <c r="H18" s="41"/>
      <c r="I18" s="41"/>
      <c r="J18" s="41"/>
      <c r="K18" s="41"/>
      <c r="L18" s="57"/>
      <c r="M18" s="37"/>
      <c r="N18" s="30"/>
      <c r="O18" s="30"/>
      <c r="P18" s="30"/>
      <c r="Q18" s="38"/>
      <c r="R18" s="30"/>
      <c r="S18" s="32"/>
      <c r="T18" s="32"/>
      <c r="U18" s="32"/>
      <c r="V18" s="32"/>
      <c r="W18" s="32"/>
      <c r="X18" s="32"/>
      <c r="Y18" s="32"/>
    </row>
    <row r="19" spans="1:25" ht="26" x14ac:dyDescent="0.25">
      <c r="A19" s="44">
        <v>10</v>
      </c>
      <c r="B19" s="45" t="s">
        <v>45</v>
      </c>
      <c r="C19" s="46" t="s">
        <v>30</v>
      </c>
      <c r="D19" s="50">
        <f t="shared" si="0"/>
        <v>3050</v>
      </c>
      <c r="E19" s="49">
        <v>3050</v>
      </c>
      <c r="F19" s="48">
        <f>E19*1.2</f>
        <v>3660</v>
      </c>
      <c r="G19" s="51">
        <v>132</v>
      </c>
      <c r="H19" s="48">
        <f>F19*G19</f>
        <v>483120</v>
      </c>
      <c r="I19" s="51">
        <v>132</v>
      </c>
      <c r="J19" s="51"/>
      <c r="K19" s="51"/>
      <c r="L19" s="57" t="s">
        <v>123</v>
      </c>
      <c r="M19" s="45"/>
      <c r="N19" s="43" t="s">
        <v>46</v>
      </c>
      <c r="O19" s="43" t="s">
        <v>47</v>
      </c>
      <c r="P19" s="43" t="s">
        <v>48</v>
      </c>
      <c r="Q19" s="52">
        <v>132</v>
      </c>
      <c r="R19" s="43" t="s">
        <v>34</v>
      </c>
      <c r="S19" s="47"/>
      <c r="T19" s="47"/>
      <c r="U19" s="47"/>
      <c r="V19" s="43"/>
      <c r="W19" s="43"/>
      <c r="X19" s="47"/>
      <c r="Y19" s="47"/>
    </row>
    <row r="20" spans="1:25" ht="26" x14ac:dyDescent="0.25">
      <c r="A20" s="44">
        <v>11</v>
      </c>
      <c r="B20" s="45" t="s">
        <v>49</v>
      </c>
      <c r="C20" s="46" t="s">
        <v>30</v>
      </c>
      <c r="D20" s="50">
        <f t="shared" si="0"/>
        <v>3050</v>
      </c>
      <c r="E20" s="49">
        <v>3050</v>
      </c>
      <c r="F20" s="48">
        <f>E20*1.2</f>
        <v>3660</v>
      </c>
      <c r="G20" s="51">
        <v>65.8</v>
      </c>
      <c r="H20" s="48">
        <f>F20*G20</f>
        <v>240828</v>
      </c>
      <c r="I20" s="51">
        <v>65.8</v>
      </c>
      <c r="J20" s="51"/>
      <c r="K20" s="51"/>
      <c r="L20" s="57" t="s">
        <v>123</v>
      </c>
      <c r="M20" s="45"/>
      <c r="N20" s="43" t="s">
        <v>50</v>
      </c>
      <c r="O20" s="43" t="s">
        <v>51</v>
      </c>
      <c r="P20" s="43" t="s">
        <v>52</v>
      </c>
      <c r="Q20" s="52">
        <v>65.8</v>
      </c>
      <c r="R20" s="43" t="s">
        <v>34</v>
      </c>
      <c r="S20" s="47"/>
      <c r="T20" s="47"/>
      <c r="U20" s="47"/>
      <c r="V20" s="43"/>
      <c r="W20" s="43"/>
      <c r="X20" s="47"/>
      <c r="Y20" s="47"/>
    </row>
    <row r="21" spans="1:25" ht="26" x14ac:dyDescent="0.25">
      <c r="A21" s="44">
        <v>12</v>
      </c>
      <c r="B21" s="45" t="s">
        <v>53</v>
      </c>
      <c r="C21" s="46" t="s">
        <v>54</v>
      </c>
      <c r="D21" s="50">
        <f t="shared" si="0"/>
        <v>120</v>
      </c>
      <c r="E21" s="49">
        <v>120</v>
      </c>
      <c r="F21" s="48">
        <f>E21*1.2</f>
        <v>144</v>
      </c>
      <c r="G21" s="51">
        <v>1113.2</v>
      </c>
      <c r="H21" s="48">
        <f>F21*G21</f>
        <v>160300.80000000002</v>
      </c>
      <c r="I21" s="51">
        <v>1113.2</v>
      </c>
      <c r="J21" s="51"/>
      <c r="K21" s="51"/>
      <c r="L21" s="57" t="s">
        <v>123</v>
      </c>
      <c r="M21" s="45"/>
      <c r="N21" s="43" t="s">
        <v>55</v>
      </c>
      <c r="O21" s="43" t="s">
        <v>56</v>
      </c>
      <c r="P21" s="43" t="s">
        <v>57</v>
      </c>
      <c r="Q21" s="52">
        <v>1113.2</v>
      </c>
      <c r="R21" s="43" t="s">
        <v>58</v>
      </c>
      <c r="S21" s="47"/>
      <c r="T21" s="47"/>
      <c r="U21" s="47"/>
      <c r="V21" s="43"/>
      <c r="W21" s="43"/>
      <c r="X21" s="47"/>
      <c r="Y21" s="47"/>
    </row>
    <row r="22" spans="1:25" ht="21.75" customHeight="1" x14ac:dyDescent="0.25">
      <c r="A22" s="42">
        <v>13</v>
      </c>
      <c r="B22" s="42" t="s">
        <v>59</v>
      </c>
      <c r="C22" s="35"/>
      <c r="D22" s="50"/>
      <c r="E22" s="41"/>
      <c r="F22" s="41"/>
      <c r="G22" s="41"/>
      <c r="H22" s="41"/>
      <c r="I22" s="41"/>
      <c r="J22" s="41"/>
      <c r="K22" s="41"/>
      <c r="L22" s="57"/>
      <c r="M22" s="37"/>
      <c r="N22" s="30"/>
      <c r="O22" s="30"/>
      <c r="P22" s="30"/>
      <c r="Q22" s="38"/>
      <c r="R22" s="30"/>
      <c r="S22" s="32"/>
      <c r="T22" s="32"/>
      <c r="U22" s="32"/>
      <c r="V22" s="32"/>
      <c r="W22" s="32"/>
      <c r="X22" s="32"/>
      <c r="Y22" s="32"/>
    </row>
    <row r="23" spans="1:25" ht="26" x14ac:dyDescent="0.25">
      <c r="A23" s="44">
        <v>14</v>
      </c>
      <c r="B23" s="45" t="s">
        <v>29</v>
      </c>
      <c r="C23" s="46" t="s">
        <v>30</v>
      </c>
      <c r="D23" s="50">
        <f t="shared" si="0"/>
        <v>1050</v>
      </c>
      <c r="E23" s="49">
        <v>1050</v>
      </c>
      <c r="F23" s="48">
        <f>E23*1.2</f>
        <v>1260</v>
      </c>
      <c r="G23" s="51">
        <v>20.7</v>
      </c>
      <c r="H23" s="48">
        <f>F23*G23</f>
        <v>26082</v>
      </c>
      <c r="I23" s="51">
        <v>20.7</v>
      </c>
      <c r="J23" s="51"/>
      <c r="K23" s="51"/>
      <c r="L23" s="57" t="s">
        <v>123</v>
      </c>
      <c r="M23" s="45"/>
      <c r="N23" s="43" t="s">
        <v>31</v>
      </c>
      <c r="O23" s="43" t="s">
        <v>32</v>
      </c>
      <c r="P23" s="43" t="s">
        <v>33</v>
      </c>
      <c r="Q23" s="52">
        <v>20.7</v>
      </c>
      <c r="R23" s="43" t="s">
        <v>34</v>
      </c>
      <c r="S23" s="47"/>
      <c r="T23" s="47"/>
      <c r="U23" s="47"/>
      <c r="V23" s="43"/>
      <c r="W23" s="43"/>
      <c r="X23" s="47"/>
      <c r="Y23" s="47"/>
    </row>
    <row r="24" spans="1:25" ht="13" x14ac:dyDescent="0.25">
      <c r="A24" s="44">
        <v>15</v>
      </c>
      <c r="B24" s="45" t="s">
        <v>60</v>
      </c>
      <c r="C24" s="46" t="s">
        <v>61</v>
      </c>
      <c r="D24" s="50">
        <f t="shared" si="0"/>
        <v>15.8</v>
      </c>
      <c r="E24" s="49">
        <v>15.8</v>
      </c>
      <c r="F24" s="48">
        <f>E24*1.2</f>
        <v>18.96</v>
      </c>
      <c r="G24" s="51">
        <v>2691</v>
      </c>
      <c r="H24" s="48">
        <f>F24*G24</f>
        <v>51021.36</v>
      </c>
      <c r="I24" s="51">
        <v>2691</v>
      </c>
      <c r="J24" s="51"/>
      <c r="K24" s="51"/>
      <c r="L24" s="57" t="s">
        <v>123</v>
      </c>
      <c r="M24" s="45"/>
      <c r="N24" s="43" t="s">
        <v>62</v>
      </c>
      <c r="O24" s="43" t="s">
        <v>63</v>
      </c>
      <c r="P24" s="43" t="s">
        <v>64</v>
      </c>
      <c r="Q24" s="52">
        <v>2.6909999999999998</v>
      </c>
      <c r="R24" s="43" t="s">
        <v>65</v>
      </c>
      <c r="S24" s="47"/>
      <c r="T24" s="47"/>
      <c r="U24" s="47"/>
      <c r="V24" s="43"/>
      <c r="W24" s="43"/>
      <c r="X24" s="47"/>
      <c r="Y24" s="47"/>
    </row>
    <row r="25" spans="1:25" ht="26" x14ac:dyDescent="0.25">
      <c r="A25" s="44">
        <v>16</v>
      </c>
      <c r="B25" s="45" t="s">
        <v>66</v>
      </c>
      <c r="C25" s="46" t="s">
        <v>67</v>
      </c>
      <c r="D25" s="50">
        <f t="shared" si="0"/>
        <v>1040</v>
      </c>
      <c r="E25" s="49">
        <v>1040</v>
      </c>
      <c r="F25" s="48">
        <f>E25*1.2</f>
        <v>1248</v>
      </c>
      <c r="G25" s="51">
        <v>376</v>
      </c>
      <c r="H25" s="48">
        <f>F25*G25</f>
        <v>469248</v>
      </c>
      <c r="I25" s="51">
        <v>376</v>
      </c>
      <c r="J25" s="51"/>
      <c r="K25" s="51"/>
      <c r="L25" s="57" t="s">
        <v>123</v>
      </c>
      <c r="M25" s="45" t="s">
        <v>68</v>
      </c>
      <c r="N25" s="43" t="s">
        <v>69</v>
      </c>
      <c r="O25" s="43" t="s">
        <v>70</v>
      </c>
      <c r="P25" s="43" t="s">
        <v>71</v>
      </c>
      <c r="Q25" s="52">
        <v>376</v>
      </c>
      <c r="R25" s="43" t="s">
        <v>72</v>
      </c>
      <c r="S25" s="47"/>
      <c r="T25" s="47"/>
      <c r="U25" s="47"/>
      <c r="V25" s="43"/>
      <c r="W25" s="43"/>
      <c r="X25" s="47"/>
      <c r="Y25" s="47"/>
    </row>
    <row r="26" spans="1:25" ht="39.75" customHeight="1" x14ac:dyDescent="0.25">
      <c r="A26" s="39">
        <v>17</v>
      </c>
      <c r="B26" s="40" t="s">
        <v>73</v>
      </c>
      <c r="C26" s="35"/>
      <c r="D26" s="50"/>
      <c r="E26" s="41"/>
      <c r="F26" s="41"/>
      <c r="G26" s="41"/>
      <c r="H26" s="41"/>
      <c r="I26" s="41"/>
      <c r="J26" s="41"/>
      <c r="K26" s="41"/>
      <c r="L26" s="57"/>
      <c r="M26" s="37"/>
      <c r="N26" s="30"/>
      <c r="O26" s="30"/>
      <c r="P26" s="30"/>
      <c r="Q26" s="38"/>
      <c r="R26" s="30"/>
      <c r="S26" s="32"/>
      <c r="T26" s="32"/>
      <c r="U26" s="32"/>
      <c r="V26" s="32"/>
      <c r="W26" s="32"/>
      <c r="X26" s="32"/>
      <c r="Y26" s="32"/>
    </row>
    <row r="27" spans="1:25" ht="21.75" customHeight="1" x14ac:dyDescent="0.25">
      <c r="A27" s="42">
        <v>18</v>
      </c>
      <c r="B27" s="42" t="s">
        <v>74</v>
      </c>
      <c r="C27" s="35"/>
      <c r="D27" s="50"/>
      <c r="E27" s="41"/>
      <c r="F27" s="41"/>
      <c r="G27" s="41"/>
      <c r="H27" s="41"/>
      <c r="I27" s="41"/>
      <c r="J27" s="41"/>
      <c r="K27" s="41"/>
      <c r="L27" s="57"/>
      <c r="M27" s="37"/>
      <c r="N27" s="30"/>
      <c r="O27" s="30"/>
      <c r="P27" s="30"/>
      <c r="Q27" s="38"/>
      <c r="R27" s="30"/>
      <c r="S27" s="32"/>
      <c r="T27" s="32"/>
      <c r="U27" s="32"/>
      <c r="V27" s="32"/>
      <c r="W27" s="32"/>
      <c r="X27" s="32"/>
      <c r="Y27" s="32"/>
    </row>
    <row r="28" spans="1:25" ht="26" x14ac:dyDescent="0.25">
      <c r="A28" s="44">
        <v>19</v>
      </c>
      <c r="B28" s="45" t="s">
        <v>75</v>
      </c>
      <c r="C28" s="46" t="s">
        <v>30</v>
      </c>
      <c r="D28" s="50">
        <f t="shared" si="0"/>
        <v>3050</v>
      </c>
      <c r="E28" s="49">
        <v>3050</v>
      </c>
      <c r="F28" s="48">
        <f>E28*1.2</f>
        <v>3660</v>
      </c>
      <c r="G28" s="51">
        <v>31</v>
      </c>
      <c r="H28" s="48">
        <f>F28*G28</f>
        <v>113460</v>
      </c>
      <c r="I28" s="51">
        <v>31</v>
      </c>
      <c r="J28" s="51"/>
      <c r="K28" s="51"/>
      <c r="L28" s="57" t="s">
        <v>123</v>
      </c>
      <c r="M28" s="45"/>
      <c r="N28" s="43" t="s">
        <v>46</v>
      </c>
      <c r="O28" s="43" t="s">
        <v>47</v>
      </c>
      <c r="P28" s="43" t="s">
        <v>48</v>
      </c>
      <c r="Q28" s="52">
        <v>31</v>
      </c>
      <c r="R28" s="43" t="s">
        <v>34</v>
      </c>
      <c r="S28" s="47"/>
      <c r="T28" s="47"/>
      <c r="U28" s="47"/>
      <c r="V28" s="43"/>
      <c r="W28" s="43"/>
      <c r="X28" s="47"/>
      <c r="Y28" s="47"/>
    </row>
    <row r="29" spans="1:25" ht="26" x14ac:dyDescent="0.25">
      <c r="A29" s="44">
        <v>20</v>
      </c>
      <c r="B29" s="45" t="s">
        <v>76</v>
      </c>
      <c r="C29" s="46" t="s">
        <v>30</v>
      </c>
      <c r="D29" s="50">
        <f t="shared" si="0"/>
        <v>3050</v>
      </c>
      <c r="E29" s="49">
        <v>3050</v>
      </c>
      <c r="F29" s="48">
        <f>E29*1.2</f>
        <v>3660</v>
      </c>
      <c r="G29" s="51">
        <v>62.4</v>
      </c>
      <c r="H29" s="48">
        <f>F29*G29</f>
        <v>228384</v>
      </c>
      <c r="I29" s="51">
        <v>62.4</v>
      </c>
      <c r="J29" s="51"/>
      <c r="K29" s="51"/>
      <c r="L29" s="57" t="s">
        <v>123</v>
      </c>
      <c r="M29" s="45"/>
      <c r="N29" s="43" t="s">
        <v>46</v>
      </c>
      <c r="O29" s="43" t="s">
        <v>47</v>
      </c>
      <c r="P29" s="43" t="s">
        <v>48</v>
      </c>
      <c r="Q29" s="52">
        <v>62.4</v>
      </c>
      <c r="R29" s="43" t="s">
        <v>34</v>
      </c>
      <c r="S29" s="47"/>
      <c r="T29" s="47"/>
      <c r="U29" s="47"/>
      <c r="V29" s="43"/>
      <c r="W29" s="43"/>
      <c r="X29" s="47"/>
      <c r="Y29" s="47"/>
    </row>
    <row r="30" spans="1:25" ht="26" x14ac:dyDescent="0.25">
      <c r="A30" s="44">
        <v>21</v>
      </c>
      <c r="B30" s="45" t="s">
        <v>77</v>
      </c>
      <c r="C30" s="46" t="s">
        <v>67</v>
      </c>
      <c r="D30" s="50">
        <f t="shared" si="0"/>
        <v>22980</v>
      </c>
      <c r="E30" s="49">
        <v>22980</v>
      </c>
      <c r="F30" s="48">
        <f>E30*1.2</f>
        <v>27576</v>
      </c>
      <c r="G30" s="51">
        <v>2</v>
      </c>
      <c r="H30" s="48">
        <f>F30*G30</f>
        <v>55152</v>
      </c>
      <c r="I30" s="51">
        <v>2</v>
      </c>
      <c r="J30" s="51"/>
      <c r="K30" s="51"/>
      <c r="L30" s="57" t="s">
        <v>123</v>
      </c>
      <c r="M30" s="45" t="s">
        <v>78</v>
      </c>
      <c r="N30" s="43" t="s">
        <v>79</v>
      </c>
      <c r="O30" s="43" t="s">
        <v>80</v>
      </c>
      <c r="P30" s="43" t="s">
        <v>81</v>
      </c>
      <c r="Q30" s="52">
        <v>2</v>
      </c>
      <c r="R30" s="43" t="s">
        <v>72</v>
      </c>
      <c r="S30" s="47"/>
      <c r="T30" s="47"/>
      <c r="U30" s="47"/>
      <c r="V30" s="43"/>
      <c r="W30" s="43"/>
      <c r="X30" s="47"/>
      <c r="Y30" s="47"/>
    </row>
    <row r="31" spans="1:25" ht="26" x14ac:dyDescent="0.25">
      <c r="A31" s="44">
        <v>22</v>
      </c>
      <c r="B31" s="45" t="s">
        <v>82</v>
      </c>
      <c r="C31" s="46" t="s">
        <v>67</v>
      </c>
      <c r="D31" s="50">
        <f t="shared" si="0"/>
        <v>49459</v>
      </c>
      <c r="E31" s="49">
        <v>49459</v>
      </c>
      <c r="F31" s="48">
        <f>E31*1.2</f>
        <v>59350.799999999996</v>
      </c>
      <c r="G31" s="51">
        <v>15</v>
      </c>
      <c r="H31" s="48">
        <f>F31*G31</f>
        <v>890261.99999999988</v>
      </c>
      <c r="I31" s="51">
        <v>15</v>
      </c>
      <c r="J31" s="51"/>
      <c r="K31" s="51"/>
      <c r="L31" s="57" t="s">
        <v>123</v>
      </c>
      <c r="M31" s="45"/>
      <c r="N31" s="43" t="s">
        <v>83</v>
      </c>
      <c r="O31" s="43" t="s">
        <v>84</v>
      </c>
      <c r="P31" s="43" t="s">
        <v>85</v>
      </c>
      <c r="Q31" s="52">
        <v>15</v>
      </c>
      <c r="R31" s="43" t="s">
        <v>72</v>
      </c>
      <c r="S31" s="47"/>
      <c r="T31" s="47"/>
      <c r="U31" s="47"/>
      <c r="V31" s="43"/>
      <c r="W31" s="43"/>
      <c r="X31" s="47"/>
      <c r="Y31" s="47"/>
    </row>
    <row r="32" spans="1:25" ht="39.75" customHeight="1" x14ac:dyDescent="0.25">
      <c r="A32" s="39">
        <v>23</v>
      </c>
      <c r="B32" s="40" t="s">
        <v>86</v>
      </c>
      <c r="C32" s="35"/>
      <c r="D32" s="50"/>
      <c r="E32" s="41"/>
      <c r="F32" s="41"/>
      <c r="G32" s="41"/>
      <c r="H32" s="41"/>
      <c r="I32" s="41"/>
      <c r="J32" s="41"/>
      <c r="K32" s="41"/>
      <c r="L32" s="57"/>
      <c r="M32" s="37"/>
      <c r="N32" s="30"/>
      <c r="O32" s="30"/>
      <c r="P32" s="30"/>
      <c r="Q32" s="38"/>
      <c r="R32" s="30"/>
      <c r="S32" s="32"/>
      <c r="T32" s="32"/>
      <c r="U32" s="32"/>
      <c r="V32" s="32"/>
      <c r="W32" s="32"/>
      <c r="X32" s="32"/>
      <c r="Y32" s="32"/>
    </row>
    <row r="33" spans="1:25" ht="21.75" customHeight="1" x14ac:dyDescent="0.25">
      <c r="A33" s="42">
        <v>24</v>
      </c>
      <c r="B33" s="42" t="s">
        <v>87</v>
      </c>
      <c r="C33" s="35"/>
      <c r="D33" s="50"/>
      <c r="E33" s="41"/>
      <c r="F33" s="41"/>
      <c r="G33" s="41"/>
      <c r="H33" s="41"/>
      <c r="I33" s="41"/>
      <c r="J33" s="41"/>
      <c r="K33" s="41"/>
      <c r="L33" s="57"/>
      <c r="M33" s="37"/>
      <c r="N33" s="30"/>
      <c r="O33" s="30"/>
      <c r="P33" s="30"/>
      <c r="Q33" s="38"/>
      <c r="R33" s="30"/>
      <c r="S33" s="32"/>
      <c r="T33" s="32"/>
      <c r="U33" s="32"/>
      <c r="V33" s="32"/>
      <c r="W33" s="32"/>
      <c r="X33" s="32"/>
      <c r="Y33" s="32"/>
    </row>
    <row r="34" spans="1:25" ht="26" x14ac:dyDescent="0.25">
      <c r="A34" s="44">
        <v>25</v>
      </c>
      <c r="B34" s="45" t="s">
        <v>88</v>
      </c>
      <c r="C34" s="46" t="s">
        <v>89</v>
      </c>
      <c r="D34" s="50">
        <f t="shared" si="0"/>
        <v>120000</v>
      </c>
      <c r="E34" s="49">
        <v>120000</v>
      </c>
      <c r="F34" s="48">
        <f t="shared" ref="F34:F41" si="1">E34*1.2</f>
        <v>144000</v>
      </c>
      <c r="G34" s="51">
        <v>1.1200000000000001</v>
      </c>
      <c r="H34" s="48">
        <f t="shared" ref="H34:H41" si="2">F34*G34</f>
        <v>161280.00000000003</v>
      </c>
      <c r="I34" s="51">
        <v>1.1200000000000001</v>
      </c>
      <c r="J34" s="51"/>
      <c r="K34" s="51"/>
      <c r="L34" s="57" t="s">
        <v>123</v>
      </c>
      <c r="M34" s="45" t="s">
        <v>90</v>
      </c>
      <c r="N34" s="43" t="s">
        <v>91</v>
      </c>
      <c r="O34" s="43" t="s">
        <v>92</v>
      </c>
      <c r="P34" s="43" t="s">
        <v>93</v>
      </c>
      <c r="Q34" s="52">
        <v>1.1200000000000001</v>
      </c>
      <c r="R34" s="43" t="s">
        <v>65</v>
      </c>
      <c r="S34" s="47"/>
      <c r="T34" s="47"/>
      <c r="U34" s="47"/>
      <c r="V34" s="43"/>
      <c r="W34" s="43"/>
      <c r="X34" s="47"/>
      <c r="Y34" s="47"/>
    </row>
    <row r="35" spans="1:25" ht="26" x14ac:dyDescent="0.25">
      <c r="A35" s="44">
        <v>26</v>
      </c>
      <c r="B35" s="45" t="s">
        <v>94</v>
      </c>
      <c r="C35" s="46" t="s">
        <v>89</v>
      </c>
      <c r="D35" s="50">
        <f t="shared" si="0"/>
        <v>107300</v>
      </c>
      <c r="E35" s="49">
        <v>107300</v>
      </c>
      <c r="F35" s="48">
        <f t="shared" si="1"/>
        <v>128760</v>
      </c>
      <c r="G35" s="51">
        <v>0.96599999999999997</v>
      </c>
      <c r="H35" s="48">
        <f t="shared" si="2"/>
        <v>124382.15999999999</v>
      </c>
      <c r="I35" s="51">
        <v>0.96599999999999997</v>
      </c>
      <c r="J35" s="51"/>
      <c r="K35" s="51"/>
      <c r="L35" s="57" t="s">
        <v>123</v>
      </c>
      <c r="M35" s="45"/>
      <c r="N35" s="43" t="s">
        <v>95</v>
      </c>
      <c r="O35" s="43" t="s">
        <v>96</v>
      </c>
      <c r="P35" s="43" t="s">
        <v>97</v>
      </c>
      <c r="Q35" s="52">
        <v>0.96599999999999997</v>
      </c>
      <c r="R35" s="43" t="s">
        <v>65</v>
      </c>
      <c r="S35" s="47"/>
      <c r="T35" s="47"/>
      <c r="U35" s="47"/>
      <c r="V35" s="43"/>
      <c r="W35" s="43"/>
      <c r="X35" s="47"/>
      <c r="Y35" s="47"/>
    </row>
    <row r="36" spans="1:25" ht="26" x14ac:dyDescent="0.25">
      <c r="A36" s="44">
        <v>27</v>
      </c>
      <c r="B36" s="45" t="s">
        <v>98</v>
      </c>
      <c r="C36" s="46" t="s">
        <v>89</v>
      </c>
      <c r="D36" s="50">
        <f t="shared" si="0"/>
        <v>102400</v>
      </c>
      <c r="E36" s="49">
        <v>102400</v>
      </c>
      <c r="F36" s="48">
        <f t="shared" si="1"/>
        <v>122880</v>
      </c>
      <c r="G36" s="51">
        <v>0.216</v>
      </c>
      <c r="H36" s="48">
        <f t="shared" si="2"/>
        <v>26542.079999999998</v>
      </c>
      <c r="I36" s="51">
        <v>0.216</v>
      </c>
      <c r="J36" s="51"/>
      <c r="K36" s="51"/>
      <c r="L36" s="57" t="s">
        <v>123</v>
      </c>
      <c r="M36" s="45"/>
      <c r="N36" s="43" t="s">
        <v>99</v>
      </c>
      <c r="O36" s="43" t="s">
        <v>100</v>
      </c>
      <c r="P36" s="43" t="s">
        <v>101</v>
      </c>
      <c r="Q36" s="52">
        <v>0.216</v>
      </c>
      <c r="R36" s="43" t="s">
        <v>65</v>
      </c>
      <c r="S36" s="47"/>
      <c r="T36" s="47"/>
      <c r="U36" s="47"/>
      <c r="V36" s="43"/>
      <c r="W36" s="43"/>
      <c r="X36" s="47"/>
      <c r="Y36" s="47"/>
    </row>
    <row r="37" spans="1:25" ht="26" x14ac:dyDescent="0.25">
      <c r="A37" s="44">
        <v>28</v>
      </c>
      <c r="B37" s="45" t="s">
        <v>102</v>
      </c>
      <c r="C37" s="46" t="s">
        <v>89</v>
      </c>
      <c r="D37" s="50">
        <f t="shared" si="0"/>
        <v>93900</v>
      </c>
      <c r="E37" s="49">
        <v>93900</v>
      </c>
      <c r="F37" s="48">
        <f t="shared" si="1"/>
        <v>112680</v>
      </c>
      <c r="G37" s="51">
        <v>0.153</v>
      </c>
      <c r="H37" s="48">
        <f t="shared" si="2"/>
        <v>17240.04</v>
      </c>
      <c r="I37" s="51">
        <v>0.153</v>
      </c>
      <c r="J37" s="51"/>
      <c r="K37" s="51"/>
      <c r="L37" s="57" t="s">
        <v>123</v>
      </c>
      <c r="M37" s="45"/>
      <c r="N37" s="43" t="s">
        <v>103</v>
      </c>
      <c r="O37" s="43" t="s">
        <v>104</v>
      </c>
      <c r="P37" s="43" t="s">
        <v>105</v>
      </c>
      <c r="Q37" s="52">
        <v>0.153</v>
      </c>
      <c r="R37" s="43" t="s">
        <v>65</v>
      </c>
      <c r="S37" s="47"/>
      <c r="T37" s="47"/>
      <c r="U37" s="47"/>
      <c r="V37" s="43"/>
      <c r="W37" s="43"/>
      <c r="X37" s="47"/>
      <c r="Y37" s="47"/>
    </row>
    <row r="38" spans="1:25" ht="26" x14ac:dyDescent="0.25">
      <c r="A38" s="44">
        <v>29</v>
      </c>
      <c r="B38" s="45" t="s">
        <v>106</v>
      </c>
      <c r="C38" s="46" t="s">
        <v>89</v>
      </c>
      <c r="D38" s="50">
        <f t="shared" si="0"/>
        <v>115000</v>
      </c>
      <c r="E38" s="49">
        <v>115000</v>
      </c>
      <c r="F38" s="48">
        <f t="shared" si="1"/>
        <v>138000</v>
      </c>
      <c r="G38" s="51">
        <v>2.7E-2</v>
      </c>
      <c r="H38" s="48">
        <f t="shared" si="2"/>
        <v>3726</v>
      </c>
      <c r="I38" s="51">
        <v>2.7E-2</v>
      </c>
      <c r="J38" s="51"/>
      <c r="K38" s="51"/>
      <c r="L38" s="57" t="s">
        <v>123</v>
      </c>
      <c r="M38" s="45"/>
      <c r="N38" s="43" t="s">
        <v>107</v>
      </c>
      <c r="O38" s="43" t="s">
        <v>108</v>
      </c>
      <c r="P38" s="43" t="s">
        <v>109</v>
      </c>
      <c r="Q38" s="52">
        <v>2.7E-2</v>
      </c>
      <c r="R38" s="43" t="s">
        <v>65</v>
      </c>
      <c r="S38" s="47"/>
      <c r="T38" s="47"/>
      <c r="U38" s="47"/>
      <c r="V38" s="43"/>
      <c r="W38" s="43"/>
      <c r="X38" s="47"/>
      <c r="Y38" s="47"/>
    </row>
    <row r="39" spans="1:25" ht="13" x14ac:dyDescent="0.25">
      <c r="A39" s="44">
        <v>30</v>
      </c>
      <c r="B39" s="45" t="s">
        <v>110</v>
      </c>
      <c r="C39" s="46" t="s">
        <v>67</v>
      </c>
      <c r="D39" s="50">
        <f t="shared" si="0"/>
        <v>50</v>
      </c>
      <c r="E39" s="49">
        <v>50</v>
      </c>
      <c r="F39" s="48">
        <f t="shared" si="1"/>
        <v>60</v>
      </c>
      <c r="G39" s="51">
        <v>60</v>
      </c>
      <c r="H39" s="48">
        <f t="shared" si="2"/>
        <v>3600</v>
      </c>
      <c r="I39" s="51"/>
      <c r="J39" s="51">
        <v>60</v>
      </c>
      <c r="K39" s="51"/>
      <c r="L39" s="57" t="s">
        <v>123</v>
      </c>
      <c r="M39" s="45"/>
      <c r="N39" s="43"/>
      <c r="O39" s="43"/>
      <c r="P39" s="43"/>
      <c r="Q39" s="52"/>
      <c r="R39" s="43" t="s">
        <v>65</v>
      </c>
      <c r="S39" s="47"/>
      <c r="T39" s="47"/>
      <c r="U39" s="47"/>
      <c r="V39" s="43"/>
      <c r="W39" s="43"/>
      <c r="X39" s="47"/>
      <c r="Y39" s="47"/>
    </row>
    <row r="40" spans="1:25" ht="13" x14ac:dyDescent="0.25">
      <c r="A40" s="44">
        <v>31</v>
      </c>
      <c r="B40" s="45" t="s">
        <v>111</v>
      </c>
      <c r="C40" s="46" t="s">
        <v>61</v>
      </c>
      <c r="D40" s="50">
        <f t="shared" si="0"/>
        <v>152</v>
      </c>
      <c r="E40" s="49">
        <v>152</v>
      </c>
      <c r="F40" s="48">
        <f t="shared" si="1"/>
        <v>182.4</v>
      </c>
      <c r="G40" s="51">
        <v>20</v>
      </c>
      <c r="H40" s="48">
        <f t="shared" si="2"/>
        <v>3648</v>
      </c>
      <c r="I40" s="51"/>
      <c r="J40" s="51">
        <v>20</v>
      </c>
      <c r="K40" s="51"/>
      <c r="L40" s="57" t="s">
        <v>123</v>
      </c>
      <c r="M40" s="45"/>
      <c r="N40" s="43"/>
      <c r="O40" s="43"/>
      <c r="P40" s="43"/>
      <c r="Q40" s="52"/>
      <c r="R40" s="43" t="s">
        <v>65</v>
      </c>
      <c r="S40" s="47"/>
      <c r="T40" s="47"/>
      <c r="U40" s="47"/>
      <c r="V40" s="43"/>
      <c r="W40" s="43"/>
      <c r="X40" s="47"/>
      <c r="Y40" s="47"/>
    </row>
    <row r="41" spans="1:25" ht="13" x14ac:dyDescent="0.25">
      <c r="A41" s="44">
        <v>32</v>
      </c>
      <c r="B41" s="45" t="s">
        <v>112</v>
      </c>
      <c r="C41" s="46" t="s">
        <v>61</v>
      </c>
      <c r="D41" s="50">
        <f t="shared" si="0"/>
        <v>295</v>
      </c>
      <c r="E41" s="49">
        <v>295</v>
      </c>
      <c r="F41" s="48">
        <f t="shared" si="1"/>
        <v>354</v>
      </c>
      <c r="G41" s="51">
        <v>10</v>
      </c>
      <c r="H41" s="48">
        <f t="shared" si="2"/>
        <v>3540</v>
      </c>
      <c r="I41" s="51"/>
      <c r="J41" s="51">
        <v>10</v>
      </c>
      <c r="K41" s="51"/>
      <c r="L41" s="57" t="s">
        <v>123</v>
      </c>
      <c r="M41" s="45"/>
      <c r="N41" s="43"/>
      <c r="O41" s="43"/>
      <c r="P41" s="43"/>
      <c r="Q41" s="52"/>
      <c r="R41" s="43" t="s">
        <v>65</v>
      </c>
      <c r="S41" s="47"/>
      <c r="T41" s="47"/>
      <c r="U41" s="47"/>
      <c r="V41" s="43"/>
      <c r="W41" s="43"/>
      <c r="X41" s="47"/>
      <c r="Y41" s="47"/>
    </row>
    <row r="42" spans="1:25" ht="21.75" customHeight="1" x14ac:dyDescent="0.25">
      <c r="A42" s="42">
        <v>33</v>
      </c>
      <c r="B42" s="42" t="s">
        <v>113</v>
      </c>
      <c r="C42" s="35"/>
      <c r="D42" s="50"/>
      <c r="E42" s="41"/>
      <c r="F42" s="41"/>
      <c r="G42" s="41"/>
      <c r="H42" s="41"/>
      <c r="I42" s="41"/>
      <c r="J42" s="41"/>
      <c r="K42" s="41"/>
      <c r="L42" s="57"/>
      <c r="M42" s="37"/>
      <c r="N42" s="30"/>
      <c r="O42" s="30"/>
      <c r="P42" s="30"/>
      <c r="Q42" s="38"/>
      <c r="R42" s="30"/>
      <c r="S42" s="32"/>
      <c r="T42" s="32"/>
      <c r="U42" s="32"/>
      <c r="V42" s="32"/>
      <c r="W42" s="32"/>
      <c r="X42" s="32"/>
      <c r="Y42" s="32"/>
    </row>
    <row r="43" spans="1:25" ht="26" x14ac:dyDescent="0.25">
      <c r="A43" s="44">
        <v>34</v>
      </c>
      <c r="B43" s="45" t="s">
        <v>114</v>
      </c>
      <c r="C43" s="46" t="s">
        <v>89</v>
      </c>
      <c r="D43" s="50">
        <f t="shared" si="0"/>
        <v>120000</v>
      </c>
      <c r="E43" s="49">
        <v>120000</v>
      </c>
      <c r="F43" s="48">
        <f t="shared" ref="F43:F50" si="3">E43*1.2</f>
        <v>144000</v>
      </c>
      <c r="G43" s="51">
        <v>0.49299999999999999</v>
      </c>
      <c r="H43" s="48">
        <f t="shared" ref="H43:H50" si="4">F43*G43</f>
        <v>70992</v>
      </c>
      <c r="I43" s="51">
        <v>0.49299999999999999</v>
      </c>
      <c r="J43" s="51"/>
      <c r="K43" s="51"/>
      <c r="L43" s="57" t="s">
        <v>123</v>
      </c>
      <c r="M43" s="45" t="s">
        <v>90</v>
      </c>
      <c r="N43" s="43" t="s">
        <v>91</v>
      </c>
      <c r="O43" s="43" t="s">
        <v>92</v>
      </c>
      <c r="P43" s="43" t="s">
        <v>93</v>
      </c>
      <c r="Q43" s="52">
        <v>0.49299999999999999</v>
      </c>
      <c r="R43" s="43" t="s">
        <v>65</v>
      </c>
      <c r="S43" s="47"/>
      <c r="T43" s="47"/>
      <c r="U43" s="47"/>
      <c r="V43" s="43"/>
      <c r="W43" s="43"/>
      <c r="X43" s="47"/>
      <c r="Y43" s="47"/>
    </row>
    <row r="44" spans="1:25" ht="26" x14ac:dyDescent="0.25">
      <c r="A44" s="44">
        <v>35</v>
      </c>
      <c r="B44" s="45" t="s">
        <v>115</v>
      </c>
      <c r="C44" s="46" t="s">
        <v>89</v>
      </c>
      <c r="D44" s="50">
        <f t="shared" si="0"/>
        <v>107300</v>
      </c>
      <c r="E44" s="49">
        <v>107300</v>
      </c>
      <c r="F44" s="48">
        <f t="shared" si="3"/>
        <v>128760</v>
      </c>
      <c r="G44" s="51">
        <v>0.54800000000000004</v>
      </c>
      <c r="H44" s="48">
        <f t="shared" si="4"/>
        <v>70560.48000000001</v>
      </c>
      <c r="I44" s="51">
        <v>0.54800000000000004</v>
      </c>
      <c r="J44" s="51"/>
      <c r="K44" s="51"/>
      <c r="L44" s="57" t="s">
        <v>123</v>
      </c>
      <c r="M44" s="45"/>
      <c r="N44" s="43" t="s">
        <v>95</v>
      </c>
      <c r="O44" s="43" t="s">
        <v>96</v>
      </c>
      <c r="P44" s="43" t="s">
        <v>97</v>
      </c>
      <c r="Q44" s="52">
        <v>0.54800000000000004</v>
      </c>
      <c r="R44" s="43" t="s">
        <v>65</v>
      </c>
      <c r="S44" s="47"/>
      <c r="T44" s="47"/>
      <c r="U44" s="47"/>
      <c r="V44" s="43"/>
      <c r="W44" s="43"/>
      <c r="X44" s="47"/>
      <c r="Y44" s="47"/>
    </row>
    <row r="45" spans="1:25" ht="26" x14ac:dyDescent="0.25">
      <c r="A45" s="44">
        <v>36</v>
      </c>
      <c r="B45" s="45" t="s">
        <v>116</v>
      </c>
      <c r="C45" s="46" t="s">
        <v>89</v>
      </c>
      <c r="D45" s="50">
        <f t="shared" si="0"/>
        <v>102400</v>
      </c>
      <c r="E45" s="49">
        <v>102400</v>
      </c>
      <c r="F45" s="48">
        <f t="shared" si="3"/>
        <v>122880</v>
      </c>
      <c r="G45" s="51">
        <v>0.121</v>
      </c>
      <c r="H45" s="48">
        <f t="shared" si="4"/>
        <v>14868.48</v>
      </c>
      <c r="I45" s="51">
        <v>0.121</v>
      </c>
      <c r="J45" s="51"/>
      <c r="K45" s="51"/>
      <c r="L45" s="57" t="s">
        <v>123</v>
      </c>
      <c r="M45" s="45"/>
      <c r="N45" s="43" t="s">
        <v>99</v>
      </c>
      <c r="O45" s="43" t="s">
        <v>100</v>
      </c>
      <c r="P45" s="43" t="s">
        <v>101</v>
      </c>
      <c r="Q45" s="52">
        <v>0.121</v>
      </c>
      <c r="R45" s="43" t="s">
        <v>65</v>
      </c>
      <c r="S45" s="47"/>
      <c r="T45" s="47"/>
      <c r="U45" s="47"/>
      <c r="V45" s="43"/>
      <c r="W45" s="43"/>
      <c r="X45" s="47"/>
      <c r="Y45" s="47"/>
    </row>
    <row r="46" spans="1:25" ht="26" x14ac:dyDescent="0.25">
      <c r="A46" s="44">
        <v>37</v>
      </c>
      <c r="B46" s="45" t="s">
        <v>102</v>
      </c>
      <c r="C46" s="46" t="s">
        <v>89</v>
      </c>
      <c r="D46" s="50">
        <f t="shared" si="0"/>
        <v>93900</v>
      </c>
      <c r="E46" s="49">
        <v>93900</v>
      </c>
      <c r="F46" s="48">
        <f t="shared" si="3"/>
        <v>112680</v>
      </c>
      <c r="G46" s="51">
        <v>9.4E-2</v>
      </c>
      <c r="H46" s="48">
        <f t="shared" si="4"/>
        <v>10591.92</v>
      </c>
      <c r="I46" s="51">
        <v>9.4E-2</v>
      </c>
      <c r="J46" s="51"/>
      <c r="K46" s="51"/>
      <c r="L46" s="57" t="s">
        <v>123</v>
      </c>
      <c r="M46" s="45"/>
      <c r="N46" s="43" t="s">
        <v>103</v>
      </c>
      <c r="O46" s="43" t="s">
        <v>104</v>
      </c>
      <c r="P46" s="43" t="s">
        <v>105</v>
      </c>
      <c r="Q46" s="52">
        <v>9.4E-2</v>
      </c>
      <c r="R46" s="43" t="s">
        <v>65</v>
      </c>
      <c r="S46" s="47"/>
      <c r="T46" s="47"/>
      <c r="U46" s="47"/>
      <c r="V46" s="43"/>
      <c r="W46" s="43"/>
      <c r="X46" s="47"/>
      <c r="Y46" s="47"/>
    </row>
    <row r="47" spans="1:25" ht="26" x14ac:dyDescent="0.25">
      <c r="A47" s="44">
        <v>38</v>
      </c>
      <c r="B47" s="45" t="s">
        <v>117</v>
      </c>
      <c r="C47" s="46" t="s">
        <v>89</v>
      </c>
      <c r="D47" s="50">
        <f t="shared" si="0"/>
        <v>115000</v>
      </c>
      <c r="E47" s="49">
        <v>115000</v>
      </c>
      <c r="F47" s="48">
        <f t="shared" si="3"/>
        <v>138000</v>
      </c>
      <c r="G47" s="51">
        <v>1.9E-2</v>
      </c>
      <c r="H47" s="48">
        <f t="shared" si="4"/>
        <v>2622</v>
      </c>
      <c r="I47" s="51">
        <v>1.9E-2</v>
      </c>
      <c r="J47" s="51"/>
      <c r="K47" s="51"/>
      <c r="L47" s="57" t="s">
        <v>123</v>
      </c>
      <c r="M47" s="45"/>
      <c r="N47" s="43" t="s">
        <v>107</v>
      </c>
      <c r="O47" s="43" t="s">
        <v>108</v>
      </c>
      <c r="P47" s="43" t="s">
        <v>109</v>
      </c>
      <c r="Q47" s="52">
        <v>1.9E-2</v>
      </c>
      <c r="R47" s="43" t="s">
        <v>65</v>
      </c>
      <c r="S47" s="47"/>
      <c r="T47" s="47"/>
      <c r="U47" s="47"/>
      <c r="V47" s="43"/>
      <c r="W47" s="43"/>
      <c r="X47" s="47"/>
      <c r="Y47" s="47"/>
    </row>
    <row r="48" spans="1:25" ht="13" x14ac:dyDescent="0.25">
      <c r="A48" s="44">
        <v>39</v>
      </c>
      <c r="B48" s="45" t="s">
        <v>110</v>
      </c>
      <c r="C48" s="46" t="s">
        <v>67</v>
      </c>
      <c r="D48" s="50">
        <f t="shared" si="0"/>
        <v>50</v>
      </c>
      <c r="E48" s="49">
        <v>50</v>
      </c>
      <c r="F48" s="48">
        <f t="shared" si="3"/>
        <v>60</v>
      </c>
      <c r="G48" s="51">
        <v>36</v>
      </c>
      <c r="H48" s="48">
        <f t="shared" si="4"/>
        <v>2160</v>
      </c>
      <c r="I48" s="51"/>
      <c r="J48" s="51">
        <v>36</v>
      </c>
      <c r="K48" s="51"/>
      <c r="L48" s="57" t="s">
        <v>123</v>
      </c>
      <c r="M48" s="45"/>
      <c r="N48" s="43"/>
      <c r="O48" s="43"/>
      <c r="P48" s="43"/>
      <c r="Q48" s="52"/>
      <c r="R48" s="43" t="s">
        <v>65</v>
      </c>
      <c r="S48" s="47"/>
      <c r="T48" s="47"/>
      <c r="U48" s="47"/>
      <c r="V48" s="43"/>
      <c r="W48" s="43"/>
      <c r="X48" s="47"/>
      <c r="Y48" s="47"/>
    </row>
    <row r="49" spans="1:25" ht="13" x14ac:dyDescent="0.25">
      <c r="A49" s="44">
        <v>40</v>
      </c>
      <c r="B49" s="45" t="s">
        <v>111</v>
      </c>
      <c r="C49" s="46" t="s">
        <v>61</v>
      </c>
      <c r="D49" s="50">
        <f t="shared" si="0"/>
        <v>152</v>
      </c>
      <c r="E49" s="49">
        <v>152</v>
      </c>
      <c r="F49" s="48">
        <f t="shared" si="3"/>
        <v>182.4</v>
      </c>
      <c r="G49" s="51">
        <v>10</v>
      </c>
      <c r="H49" s="48">
        <f t="shared" si="4"/>
        <v>1824</v>
      </c>
      <c r="I49" s="51"/>
      <c r="J49" s="51">
        <v>10</v>
      </c>
      <c r="K49" s="51"/>
      <c r="L49" s="57" t="s">
        <v>123</v>
      </c>
      <c r="M49" s="45"/>
      <c r="N49" s="43"/>
      <c r="O49" s="43"/>
      <c r="P49" s="43"/>
      <c r="Q49" s="52"/>
      <c r="R49" s="43" t="s">
        <v>65</v>
      </c>
      <c r="S49" s="47"/>
      <c r="T49" s="47"/>
      <c r="U49" s="47"/>
      <c r="V49" s="43"/>
      <c r="W49" s="43"/>
      <c r="X49" s="47"/>
      <c r="Y49" s="47"/>
    </row>
    <row r="50" spans="1:25" ht="13" x14ac:dyDescent="0.25">
      <c r="A50" s="44">
        <v>41</v>
      </c>
      <c r="B50" s="45" t="s">
        <v>112</v>
      </c>
      <c r="C50" s="46" t="s">
        <v>61</v>
      </c>
      <c r="D50" s="50">
        <f t="shared" si="0"/>
        <v>295</v>
      </c>
      <c r="E50" s="49">
        <v>295</v>
      </c>
      <c r="F50" s="48">
        <f t="shared" si="3"/>
        <v>354</v>
      </c>
      <c r="G50" s="51">
        <v>5</v>
      </c>
      <c r="H50" s="48">
        <f t="shared" si="4"/>
        <v>1770</v>
      </c>
      <c r="I50" s="51"/>
      <c r="J50" s="51">
        <v>5</v>
      </c>
      <c r="K50" s="51"/>
      <c r="L50" s="57" t="s">
        <v>123</v>
      </c>
      <c r="M50" s="45"/>
      <c r="N50" s="43"/>
      <c r="O50" s="43"/>
      <c r="P50" s="43"/>
      <c r="Q50" s="52"/>
      <c r="R50" s="43" t="s">
        <v>65</v>
      </c>
      <c r="S50" s="47"/>
      <c r="T50" s="47"/>
      <c r="U50" s="47"/>
      <c r="V50" s="43"/>
      <c r="W50" s="43"/>
      <c r="X50" s="47"/>
      <c r="Y50" s="47"/>
    </row>
    <row r="51" spans="1:25" x14ac:dyDescent="0.3">
      <c r="A51" s="4"/>
      <c r="B51" s="9"/>
      <c r="C51" s="5"/>
      <c r="D51" s="6"/>
      <c r="E51" s="6"/>
      <c r="F51" s="6"/>
      <c r="G51" s="6"/>
      <c r="H51" s="6"/>
      <c r="I51" s="6"/>
      <c r="J51" s="6"/>
      <c r="K51" s="6"/>
      <c r="L51" s="7"/>
      <c r="N51" s="26"/>
      <c r="O51" s="26"/>
      <c r="P51" s="27"/>
      <c r="Q51" s="28"/>
      <c r="R51" s="28"/>
    </row>
    <row r="52" spans="1:25" ht="15.75" customHeight="1" x14ac:dyDescent="0.3">
      <c r="A52" s="8"/>
      <c r="B52" s="61"/>
      <c r="C52" s="61"/>
      <c r="D52" s="61"/>
      <c r="E52" s="61"/>
      <c r="F52" s="9"/>
      <c r="G52" s="19"/>
      <c r="H52" s="6"/>
      <c r="I52" s="20"/>
      <c r="J52" s="21"/>
      <c r="K52" s="20"/>
      <c r="L52" s="58"/>
    </row>
    <row r="53" spans="1:25" ht="15" x14ac:dyDescent="0.3">
      <c r="A53" s="10"/>
      <c r="B53" s="62" t="s">
        <v>118</v>
      </c>
      <c r="C53" s="62"/>
      <c r="D53" s="62"/>
      <c r="E53" s="62"/>
      <c r="F53" s="62"/>
      <c r="G53" s="11"/>
      <c r="H53" s="12"/>
      <c r="I53" s="12"/>
      <c r="J53" s="13"/>
      <c r="K53" s="12"/>
      <c r="L53" s="59"/>
    </row>
    <row r="54" spans="1:25" ht="15" x14ac:dyDescent="0.3">
      <c r="A54" s="10"/>
      <c r="B54" s="62" t="s">
        <v>119</v>
      </c>
      <c r="C54" s="62"/>
      <c r="D54" s="62"/>
      <c r="E54" s="62"/>
      <c r="F54" s="62"/>
      <c r="G54" s="11"/>
      <c r="H54" s="12"/>
      <c r="I54" s="12"/>
      <c r="J54" s="13"/>
      <c r="K54" s="12"/>
      <c r="L54" s="59"/>
    </row>
    <row r="55" spans="1:25" ht="19.5" customHeight="1" x14ac:dyDescent="0.3">
      <c r="A55" s="10"/>
      <c r="B55" s="12" t="s">
        <v>120</v>
      </c>
      <c r="C55" s="13"/>
      <c r="D55" s="12"/>
      <c r="E55" s="13"/>
      <c r="F55" s="12"/>
      <c r="G55" s="11"/>
      <c r="H55" s="12"/>
      <c r="I55" s="12"/>
      <c r="J55" s="13"/>
      <c r="K55" s="12"/>
      <c r="L55" s="59"/>
    </row>
    <row r="56" spans="1:25" ht="21.75" customHeight="1" x14ac:dyDescent="0.3">
      <c r="A56" s="10"/>
      <c r="B56" s="12" t="s">
        <v>121</v>
      </c>
      <c r="C56" s="12"/>
      <c r="D56" s="12"/>
      <c r="E56" s="12"/>
      <c r="F56" s="12"/>
      <c r="G56" s="12"/>
      <c r="H56" s="12"/>
      <c r="I56" s="12"/>
      <c r="J56" s="12"/>
      <c r="K56" s="12"/>
      <c r="L56" s="59"/>
    </row>
    <row r="57" spans="1:25" ht="63" customHeight="1" x14ac:dyDescent="0.3">
      <c r="A57" s="10"/>
      <c r="B57" s="60" t="s">
        <v>122</v>
      </c>
      <c r="C57" s="60"/>
      <c r="D57" s="60"/>
      <c r="E57" s="60"/>
      <c r="F57" s="60"/>
      <c r="G57" s="60"/>
      <c r="H57" s="60"/>
      <c r="I57" s="60"/>
      <c r="J57" s="13"/>
      <c r="K57" s="12"/>
      <c r="L57" s="59"/>
    </row>
    <row r="58" spans="1:25" ht="8.25" customHeight="1" x14ac:dyDescent="0.3">
      <c r="A58" s="10"/>
      <c r="B58" s="12"/>
      <c r="C58" s="13"/>
      <c r="D58" s="12"/>
      <c r="E58" s="13"/>
      <c r="F58" s="12"/>
      <c r="G58" s="11"/>
      <c r="H58" s="12"/>
      <c r="I58" s="12"/>
      <c r="J58" s="13"/>
      <c r="K58" s="12"/>
      <c r="L58" s="59"/>
    </row>
  </sheetData>
  <mergeCells count="29">
    <mergeCell ref="Q7:Q8"/>
    <mergeCell ref="R7:R8"/>
    <mergeCell ref="S7:S8"/>
    <mergeCell ref="X7:X8"/>
    <mergeCell ref="Y7:Y8"/>
    <mergeCell ref="U7:U8"/>
    <mergeCell ref="V7:V8"/>
    <mergeCell ref="T7:T8"/>
    <mergeCell ref="W7:W8"/>
    <mergeCell ref="M7:M8"/>
    <mergeCell ref="N7:N8"/>
    <mergeCell ref="O7:O8"/>
    <mergeCell ref="P7:P8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H7:H8"/>
    <mergeCell ref="B57:I57"/>
    <mergeCell ref="B52:E52"/>
    <mergeCell ref="B53:F53"/>
    <mergeCell ref="B54:F54"/>
    <mergeCell ref="A1:L1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2014-04-02T06:25:50Z</cp:lastPrinted>
  <dcterms:created xsi:type="dcterms:W3CDTF">2014-04-02T04:58:06Z</dcterms:created>
  <dcterms:modified xsi:type="dcterms:W3CDTF">2025-01-21T13:47:30Z</dcterms:modified>
</cp:coreProperties>
</file>